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lockStructure="1"/>
  <bookViews>
    <workbookView xWindow="0" yWindow="0" windowWidth="21600" windowHeight="10030"/>
  </bookViews>
  <sheets>
    <sheet name="5 year calculator" sheetId="4" r:id="rId1"/>
    <sheet name="Basis for calculator" sheetId="1" r:id="rId2"/>
  </sheets>
  <definedNames>
    <definedName name="_xlnm.Print_Area" localSheetId="0">'5 year calculator'!$B$2:$V$25</definedName>
  </definedNames>
  <calcPr calcId="162913"/>
</workbook>
</file>

<file path=xl/calcChain.xml><?xml version="1.0" encoding="utf-8"?>
<calcChain xmlns="http://schemas.openxmlformats.org/spreadsheetml/2006/main">
  <c r="V18" i="4" l="1"/>
  <c r="V19" i="4" s="1"/>
  <c r="T18" i="4"/>
  <c r="R18" i="4"/>
  <c r="R19" i="4" s="1"/>
  <c r="P18" i="4"/>
  <c r="N18" i="4"/>
  <c r="N19" i="4" s="1"/>
  <c r="L18" i="4"/>
  <c r="J18" i="4"/>
  <c r="J19" i="4" s="1"/>
  <c r="H18" i="4"/>
  <c r="F18" i="4"/>
  <c r="F19" i="4" s="1"/>
  <c r="D18" i="4"/>
  <c r="D9" i="4"/>
  <c r="L19" i="4" l="1"/>
  <c r="L20" i="4" s="1"/>
  <c r="P19" i="4"/>
  <c r="P20" i="4" s="1"/>
  <c r="D19" i="4"/>
  <c r="D20" i="4" s="1"/>
  <c r="T19" i="4"/>
  <c r="T20" i="4" s="1"/>
  <c r="H19" i="4"/>
  <c r="H20" i="4" s="1"/>
  <c r="T22" i="4" l="1"/>
  <c r="P22" i="4"/>
  <c r="L22" i="4"/>
  <c r="H22" i="4"/>
  <c r="D22" i="4"/>
</calcChain>
</file>

<file path=xl/comments1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this be Accounts payable as per working calculator?
</t>
        </r>
      </text>
    </comment>
  </commentList>
</comments>
</file>

<file path=xl/sharedStrings.xml><?xml version="1.0" encoding="utf-8"?>
<sst xmlns="http://schemas.openxmlformats.org/spreadsheetml/2006/main" count="62" uniqueCount="53">
  <si>
    <t>PDF or equivalent - manual entry</t>
  </si>
  <si>
    <t>A typical process can include many steps, some of them hidden:</t>
  </si>
  <si>
    <t>Opening the mail or email</t>
  </si>
  <si>
    <t>Printing or photocopying</t>
  </si>
  <si>
    <t>Stamping</t>
  </si>
  <si>
    <t>Entering and Coding</t>
  </si>
  <si>
    <t>Approving</t>
  </si>
  <si>
    <t>Filing</t>
  </si>
  <si>
    <t>Storage costs</t>
  </si>
  <si>
    <t>Queries</t>
  </si>
  <si>
    <t>Correcting errors</t>
  </si>
  <si>
    <t>Per the report 'MBIE has provided the invoice processing costs based on Australian research (Deloitte, 2016). These have been converted into New Zealand dollars and adjusted for differences in earnings'</t>
  </si>
  <si>
    <t xml:space="preserve">   </t>
  </si>
  <si>
    <t xml:space="preserve"> </t>
  </si>
  <si>
    <t>Accounts Payable</t>
  </si>
  <si>
    <t>$7.63</t>
  </si>
  <si>
    <t xml:space="preserve">Paper Processing (using online accounting software) </t>
  </si>
  <si>
    <t xml:space="preserve">PDF processing (using online accounting software) </t>
  </si>
  <si>
    <t>Processing cost saving - e-Invoicing vs Paper</t>
  </si>
  <si>
    <t>$25.67</t>
  </si>
  <si>
    <t>$23.01</t>
  </si>
  <si>
    <t>Enter % of invoices that you could receive by e-Invoice</t>
  </si>
  <si>
    <t xml:space="preserve">Annual Processing Cost Savings </t>
  </si>
  <si>
    <t>ESTIMATED TOTAL COST SAVING PER ANNUM</t>
  </si>
  <si>
    <t>INVOICING COST*</t>
  </si>
  <si>
    <t>CALCULATOR</t>
  </si>
  <si>
    <t>Paper -                      manual entry</t>
  </si>
  <si>
    <t>Processing cost saving - e-Invocing vs PDF/equivalent</t>
  </si>
  <si>
    <t>Enter number of invoices you receive per annum</t>
  </si>
  <si>
    <t>·NZ$25.67 for a paper invoice processed manually.</t>
  </si>
  <si>
    <t>·NZ$23.01 for processing an invoice received as a PDF, for example, using online software.</t>
  </si>
  <si>
    <t>Please note, this calculator should be used as a guide only.</t>
  </si>
  <si>
    <t>Basic Benefits calculator  - Accounts Payable</t>
  </si>
  <si>
    <t>YEAR 1</t>
  </si>
  <si>
    <t>YEAR 2</t>
  </si>
  <si>
    <t>YEAR 3</t>
  </si>
  <si>
    <t>YEAR 4</t>
  </si>
  <si>
    <t>YEAR 5</t>
  </si>
  <si>
    <t xml:space="preserve">The report  used a conservative 60% adoption rate over 5 years for businesses that currently use Internet or Desktop accounting solutions  to estimate the expected benefit for NZ.  
</t>
  </si>
  <si>
    <t>If you wish to use your own processing costs, you can do so by unprotecting the sheet.</t>
  </si>
  <si>
    <t>For the USA, Due (https://due.com/blog/the-true-cost-of-an-invoice-to-small-business-owners/) quote the following with regard to invoice preparation costs:</t>
  </si>
  <si>
    <t>Billentis (https://www.billentis.com/EBPP_EIPP_e.htm) estimate a cost per invoice of at least €15 (NZ$27) in Europe, with a reduction of 60-70% under e-Invoicing.</t>
  </si>
  <si>
    <t>Sterling Commerce: cost of a paper invoice is US$12 to US$30, and fully-automated invoices cost US$3.50 per invoice to process.</t>
  </si>
  <si>
    <t>Concur: on average it costs US$12.90 and automation delivers an average of 29% reduction in invoice processing costs.</t>
  </si>
  <si>
    <t>The Accounts Payable Network, via Beanworks: average cost to process a single invoice is closer to US$15, and automation produces savings of 60-80% over manual processing.</t>
  </si>
  <si>
    <t>ESTIMATED TOTAL COST SAVING - CUMULATIVE</t>
  </si>
  <si>
    <t>eInvoice processing</t>
  </si>
  <si>
    <t>Number of invoices that could be received as eInvoice</t>
  </si>
  <si>
    <t xml:space="preserve">* Costs sourced from 'eInvoicing - The potential benefits savings for New Zealand Businesses.  Final report', Infometrics and Research New Zealand, November 2018. The report used a conservative 60% adoption rate over 5 years for businesses that currently use Internet or Desktop accounting solutions  to estimate the expected benefit for NZ.  
</t>
  </si>
  <si>
    <t>eInvoicing Estimated Benefits Calculator</t>
  </si>
  <si>
    <t>Cost data is based on 'eInvoicing - The potential benefits savings for New Zealand Businesses.  Final report', Infometrics and Research New Zealand, November 2018</t>
  </si>
  <si>
    <t>·NZ$7.63 for structured eInvoicing.</t>
  </si>
  <si>
    <t xml:space="preserve">Billentis also produced a report for the Australian Taxation Office (ATO) on the benefits of eInvoicing (https://www.sbr.gov.au/about-sbr/media-centre/reports/digital-transformation-sbr-strategic-reports).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</si>
</sst>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3" formatCode="_-* #,##0.00_-;\-* #,##0.00_-;_-* &quot;-&quot;??_-;_-@_-"/>
    <numFmt numFmtId="164" formatCode="[$$-1409]#,##0.00"/>
    <numFmt numFmtId="165" formatCode="_-* #,##0_-;\-* #,##0_-;_-* &quot;-&quot;??_-;_-@_-"/>
  </numFmts>
  <fonts count="2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5F666E"/>
      <name val="Calibri"/>
      <family val="2"/>
      <scheme val="minor"/>
    </font>
    <font>
      <sz val="10"/>
      <color rgb="FF5F666E"/>
      <name val="Calibri"/>
      <family val="2"/>
      <scheme val="minor"/>
    </font>
    <font>
      <b/>
      <sz val="9"/>
      <color rgb="FF5F666E"/>
      <name val="Calibri"/>
      <family val="2"/>
      <scheme val="minor"/>
    </font>
    <font>
      <sz val="9"/>
      <color rgb="FF5F666E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5F666E"/>
      <name val="Calibri"/>
      <family val="2"/>
      <scheme val="minor"/>
    </font>
    <font>
      <i/>
      <sz val="10"/>
      <color rgb="FF5F666E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9"/>
      <name val="Calibri"/>
      <family val="2"/>
    </font>
    <font>
      <sz val="12"/>
      <color rgb="FFFFFFFF"/>
      <name val="Calibri"/>
      <family val="2"/>
    </font>
    <font>
      <sz val="11"/>
      <name val="Arial"/>
      <family val="2"/>
    </font>
    <font>
      <sz val="12"/>
      <name val="Calibri"/>
      <family val="2"/>
    </font>
    <font>
      <sz val="9"/>
      <name val="Calibri"/>
      <family val="2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F666E"/>
        <bgColor indexed="64"/>
      </patternFill>
    </fill>
    <fill>
      <patternFill patternType="solid">
        <fgColor rgb="FFD3D4D6"/>
        <bgColor indexed="64"/>
      </patternFill>
    </fill>
    <fill>
      <patternFill patternType="solid">
        <fgColor rgb="FF00CA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A737F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2" fillId="0" borderId="0" xfId="0" applyFont="1"/>
    <xf numFmtId="0" fontId="8" fillId="5" borderId="0" xfId="0" applyFont="1" applyFill="1"/>
    <xf numFmtId="0" fontId="8" fillId="0" borderId="0" xfId="0" applyFont="1"/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8" fillId="5" borderId="0" xfId="0" applyFont="1" applyFill="1" applyBorder="1"/>
    <xf numFmtId="0" fontId="8" fillId="0" borderId="0" xfId="0" applyFont="1" applyFill="1"/>
    <xf numFmtId="0" fontId="3" fillId="5" borderId="0" xfId="0" applyFont="1" applyFill="1" applyAlignment="1">
      <alignment vertical="center"/>
    </xf>
    <xf numFmtId="0" fontId="3" fillId="4" borderId="5" xfId="0" applyFont="1" applyFill="1" applyBorder="1"/>
    <xf numFmtId="0" fontId="3" fillId="4" borderId="0" xfId="0" applyFont="1" applyFill="1" applyBorder="1"/>
    <xf numFmtId="164" fontId="11" fillId="4" borderId="6" xfId="0" applyNumberFormat="1" applyFont="1" applyFill="1" applyBorder="1" applyAlignment="1" applyProtection="1">
      <alignment horizontal="left"/>
    </xf>
    <xf numFmtId="0" fontId="3" fillId="5" borderId="0" xfId="0" applyFont="1" applyFill="1"/>
    <xf numFmtId="0" fontId="3" fillId="4" borderId="9" xfId="0" applyFont="1" applyFill="1" applyBorder="1"/>
    <xf numFmtId="0" fontId="3" fillId="4" borderId="12" xfId="0" applyFont="1" applyFill="1" applyBorder="1"/>
    <xf numFmtId="164" fontId="11" fillId="4" borderId="10" xfId="0" applyNumberFormat="1" applyFont="1" applyFill="1" applyBorder="1" applyAlignment="1">
      <alignment horizontal="left"/>
    </xf>
    <xf numFmtId="0" fontId="11" fillId="4" borderId="5" xfId="0" applyFont="1" applyFill="1" applyBorder="1"/>
    <xf numFmtId="0" fontId="8" fillId="5" borderId="0" xfId="0" applyFont="1" applyFill="1" applyAlignment="1">
      <alignment wrapText="1"/>
    </xf>
    <xf numFmtId="0" fontId="3" fillId="4" borderId="5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9" fillId="6" borderId="7" xfId="0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11" fillId="5" borderId="2" xfId="0" applyFont="1" applyFill="1" applyBorder="1" applyAlignment="1">
      <alignment horizontal="right"/>
    </xf>
    <xf numFmtId="0" fontId="3" fillId="5" borderId="4" xfId="0" applyFont="1" applyFill="1" applyBorder="1"/>
    <xf numFmtId="165" fontId="3" fillId="5" borderId="8" xfId="1" applyNumberFormat="1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right"/>
      <protection locked="0"/>
    </xf>
    <xf numFmtId="165" fontId="3" fillId="5" borderId="8" xfId="1" applyNumberFormat="1" applyFont="1" applyFill="1" applyBorder="1" applyAlignment="1" applyProtection="1">
      <alignment horizontal="centerContinuous"/>
      <protection locked="0"/>
    </xf>
    <xf numFmtId="0" fontId="11" fillId="5" borderId="9" xfId="0" applyFont="1" applyFill="1" applyBorder="1" applyAlignment="1">
      <alignment horizontal="right"/>
    </xf>
    <xf numFmtId="0" fontId="3" fillId="5" borderId="10" xfId="0" applyFont="1" applyFill="1" applyBorder="1"/>
    <xf numFmtId="9" fontId="3" fillId="5" borderId="8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right"/>
    </xf>
    <xf numFmtId="8" fontId="3" fillId="3" borderId="1" xfId="0" applyNumberFormat="1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right"/>
    </xf>
    <xf numFmtId="8" fontId="9" fillId="6" borderId="1" xfId="0" applyNumberFormat="1" applyFont="1" applyFill="1" applyBorder="1" applyAlignment="1">
      <alignment horizontal="center"/>
    </xf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0" fillId="0" borderId="0" xfId="0" applyFont="1"/>
    <xf numFmtId="0" fontId="11" fillId="5" borderId="0" xfId="0" applyFont="1" applyFill="1" applyBorder="1"/>
    <xf numFmtId="8" fontId="9" fillId="6" borderId="0" xfId="0" applyNumberFormat="1" applyFont="1" applyFill="1" applyBorder="1" applyAlignment="1">
      <alignment horizontal="center"/>
    </xf>
    <xf numFmtId="8" fontId="8" fillId="5" borderId="0" xfId="0" applyNumberFormat="1" applyFont="1" applyFill="1"/>
    <xf numFmtId="0" fontId="13" fillId="0" borderId="0" xfId="0" applyFont="1"/>
    <xf numFmtId="0" fontId="11" fillId="5" borderId="0" xfId="0" applyFont="1" applyFill="1" applyBorder="1" applyAlignment="1">
      <alignment horizontal="right"/>
    </xf>
    <xf numFmtId="8" fontId="9" fillId="5" borderId="0" xfId="0" applyNumberFormat="1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wrapText="1"/>
    </xf>
    <xf numFmtId="0" fontId="9" fillId="6" borderId="5" xfId="0" applyFont="1" applyFill="1" applyBorder="1" applyAlignment="1">
      <alignment horizontal="center" wrapText="1"/>
    </xf>
    <xf numFmtId="165" fontId="3" fillId="5" borderId="5" xfId="1" applyNumberFormat="1" applyFont="1" applyFill="1" applyBorder="1" applyAlignment="1" applyProtection="1">
      <alignment horizontal="center"/>
      <protection locked="0"/>
    </xf>
    <xf numFmtId="9" fontId="3" fillId="5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>
      <alignment horizontal="center"/>
    </xf>
    <xf numFmtId="8" fontId="3" fillId="3" borderId="13" xfId="0" applyNumberFormat="1" applyFont="1" applyFill="1" applyBorder="1" applyAlignment="1">
      <alignment horizontal="center" wrapText="1"/>
    </xf>
    <xf numFmtId="0" fontId="9" fillId="6" borderId="4" xfId="0" applyFont="1" applyFill="1" applyBorder="1" applyAlignment="1">
      <alignment horizontal="center" wrapText="1"/>
    </xf>
    <xf numFmtId="165" fontId="3" fillId="5" borderId="6" xfId="1" applyNumberFormat="1" applyFont="1" applyFill="1" applyBorder="1" applyAlignment="1" applyProtection="1">
      <alignment horizontal="center"/>
      <protection locked="0"/>
    </xf>
    <xf numFmtId="9" fontId="3" fillId="5" borderId="6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>
      <alignment horizontal="center"/>
    </xf>
    <xf numFmtId="8" fontId="3" fillId="3" borderId="15" xfId="0" applyNumberFormat="1" applyFont="1" applyFill="1" applyBorder="1" applyAlignment="1">
      <alignment horizontal="center" wrapText="1"/>
    </xf>
    <xf numFmtId="0" fontId="11" fillId="7" borderId="7" xfId="0" applyFont="1" applyFill="1" applyBorder="1"/>
    <xf numFmtId="0" fontId="3" fillId="7" borderId="8" xfId="0" applyFont="1" applyFill="1" applyBorder="1" applyAlignment="1">
      <alignment wrapText="1"/>
    </xf>
    <xf numFmtId="0" fontId="11" fillId="7" borderId="8" xfId="0" applyFont="1" applyFill="1" applyBorder="1" applyAlignment="1">
      <alignment horizontal="right"/>
    </xf>
    <xf numFmtId="0" fontId="9" fillId="6" borderId="2" xfId="0" applyFont="1" applyFill="1" applyBorder="1" applyAlignment="1">
      <alignment horizontal="center" wrapText="1"/>
    </xf>
    <xf numFmtId="165" fontId="3" fillId="5" borderId="5" xfId="1" applyNumberFormat="1" applyFont="1" applyFill="1" applyBorder="1" applyAlignment="1" applyProtection="1">
      <alignment horizontal="centerContinuous"/>
      <protection locked="0"/>
    </xf>
    <xf numFmtId="0" fontId="11" fillId="7" borderId="8" xfId="0" applyFont="1" applyFill="1" applyBorder="1"/>
    <xf numFmtId="8" fontId="15" fillId="6" borderId="10" xfId="0" applyNumberFormat="1" applyFont="1" applyFill="1" applyBorder="1" applyAlignment="1">
      <alignment horizontal="center"/>
    </xf>
    <xf numFmtId="0" fontId="2" fillId="7" borderId="16" xfId="0" applyFont="1" applyFill="1" applyBorder="1" applyAlignment="1">
      <alignment horizontal="right"/>
    </xf>
    <xf numFmtId="0" fontId="2" fillId="7" borderId="16" xfId="0" applyFont="1" applyFill="1" applyBorder="1"/>
    <xf numFmtId="8" fontId="15" fillId="6" borderId="16" xfId="0" applyNumberFormat="1" applyFont="1" applyFill="1" applyBorder="1" applyAlignment="1">
      <alignment horizontal="center"/>
    </xf>
    <xf numFmtId="0" fontId="16" fillId="0" borderId="0" xfId="0" applyFont="1"/>
    <xf numFmtId="0" fontId="8" fillId="5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11" fillId="5" borderId="0" xfId="0" applyFont="1" applyFill="1"/>
    <xf numFmtId="0" fontId="17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left" vertical="center" indent="1" readingOrder="1"/>
    </xf>
    <xf numFmtId="0" fontId="19" fillId="0" borderId="0" xfId="0" applyFont="1" applyAlignment="1">
      <alignment horizontal="left" vertical="center" readingOrder="1"/>
    </xf>
    <xf numFmtId="0" fontId="19" fillId="0" borderId="0" xfId="0" applyFont="1"/>
    <xf numFmtId="0" fontId="20" fillId="0" borderId="0" xfId="0" applyFont="1" applyAlignment="1">
      <alignment horizontal="left" vertical="center" wrapText="1" readingOrder="1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wrapText="1"/>
    </xf>
    <xf numFmtId="0" fontId="2" fillId="4" borderId="16" xfId="0" applyFont="1" applyFill="1" applyBorder="1" applyAlignment="1">
      <alignment horizontal="right"/>
    </xf>
    <xf numFmtId="0" fontId="3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11" fillId="4" borderId="12" xfId="0" applyFont="1" applyFill="1" applyBorder="1" applyAlignment="1">
      <alignment horizontal="right"/>
    </xf>
    <xf numFmtId="0" fontId="12" fillId="5" borderId="0" xfId="0" applyFont="1" applyFill="1" applyAlignment="1">
      <alignment horizontal="left" vertical="top" wrapText="1"/>
    </xf>
    <xf numFmtId="0" fontId="21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5F666E"/>
      <color rgb="FF2A737F"/>
      <color rgb="FFD3D4D6"/>
      <color rgb="FF00CAD4"/>
      <color rgb="FF0014D4"/>
      <color rgb="FF5F706E"/>
      <color rgb="FF383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12700</xdr:colOff>
      <xdr:row>5</xdr:row>
      <xdr:rowOff>107950</xdr:rowOff>
    </xdr:from>
    <xdr:to>
      <xdr:col>19</xdr:col>
      <xdr:colOff>215911</xdr:colOff>
      <xdr:row>9</xdr:row>
      <xdr:rowOff>26672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5450" y="1187450"/>
          <a:ext cx="5486411" cy="1036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9"/>
  <sheetViews>
    <sheetView showGridLines="0" tabSelected="1" workbookViewId="0">
      <selection activeCell="J15" sqref="J15"/>
    </sheetView>
  </sheetViews>
  <sheetFormatPr defaultColWidth="8.6640625" defaultRowHeight="13" x14ac:dyDescent="0.3"/>
  <cols>
    <col min="1" max="1" width="2.83203125" style="6" customWidth="1"/>
    <col min="2" max="2" width="42.4140625" style="6" customWidth="1"/>
    <col min="3" max="3" width="2.1640625" style="6" customWidth="1"/>
    <col min="4" max="4" width="13.33203125" style="6" customWidth="1"/>
    <col min="5" max="5" width="0.33203125" style="6" customWidth="1"/>
    <col min="6" max="6" width="13.33203125" style="6" customWidth="1"/>
    <col min="7" max="7" width="0.6640625" style="6" customWidth="1"/>
    <col min="8" max="8" width="13.33203125" style="6" customWidth="1"/>
    <col min="9" max="9" width="0.33203125" style="6" customWidth="1"/>
    <col min="10" max="10" width="13.33203125" style="6" customWidth="1"/>
    <col min="11" max="11" width="0.6640625" style="6" customWidth="1"/>
    <col min="12" max="12" width="13.33203125" style="6" customWidth="1"/>
    <col min="13" max="13" width="0.33203125" style="6" customWidth="1"/>
    <col min="14" max="14" width="13.33203125" style="6" customWidth="1"/>
    <col min="15" max="15" width="0.6640625" style="6" customWidth="1"/>
    <col min="16" max="16" width="13.33203125" style="6" customWidth="1"/>
    <col min="17" max="17" width="0.33203125" style="6" customWidth="1"/>
    <col min="18" max="18" width="13.33203125" style="6" customWidth="1"/>
    <col min="19" max="19" width="0.6640625" style="6" customWidth="1"/>
    <col min="20" max="20" width="13.33203125" style="6" customWidth="1"/>
    <col min="21" max="21" width="0.33203125" style="6" customWidth="1"/>
    <col min="22" max="22" width="13.33203125" style="6" customWidth="1"/>
    <col min="23" max="16384" width="8.6640625" style="6"/>
  </cols>
  <sheetData>
    <row r="1" spans="1:31" ht="10" customHeight="1" thickBot="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s="8" customFormat="1" ht="24" customHeight="1" x14ac:dyDescent="0.3">
      <c r="A2" s="7"/>
      <c r="B2" s="88" t="s">
        <v>49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90"/>
      <c r="W2" s="7"/>
      <c r="X2" s="7"/>
      <c r="Y2" s="7"/>
      <c r="Z2" s="7"/>
      <c r="AA2" s="7"/>
      <c r="AB2" s="7"/>
      <c r="AC2" s="7"/>
      <c r="AD2" s="7"/>
      <c r="AE2" s="7"/>
    </row>
    <row r="3" spans="1:31" s="8" customFormat="1" ht="16.25" customHeight="1" thickBot="1" x14ac:dyDescent="0.3">
      <c r="A3" s="7"/>
      <c r="B3" s="91" t="s">
        <v>14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3"/>
      <c r="W3" s="7"/>
      <c r="X3" s="7"/>
      <c r="Y3" s="7"/>
      <c r="Z3" s="7"/>
      <c r="AA3" s="7"/>
      <c r="AB3" s="7"/>
      <c r="AC3" s="7"/>
      <c r="AD3" s="7"/>
      <c r="AE3" s="7"/>
    </row>
    <row r="4" spans="1:31" s="12" customFormat="1" ht="10" customHeight="1" thickBot="1" x14ac:dyDescent="0.35">
      <c r="A4" s="5"/>
      <c r="B4" s="9"/>
      <c r="C4" s="9"/>
      <c r="D4" s="9"/>
      <c r="E4" s="9"/>
      <c r="F4" s="9"/>
      <c r="G4" s="9"/>
      <c r="H4" s="10"/>
      <c r="I4" s="10"/>
      <c r="J4" s="11"/>
      <c r="K4" s="11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8" customFormat="1" ht="25" customHeight="1" thickBot="1" x14ac:dyDescent="0.3">
      <c r="A5" s="7"/>
      <c r="B5" s="97" t="s">
        <v>24</v>
      </c>
      <c r="C5" s="101"/>
      <c r="D5" s="102"/>
      <c r="E5" s="13"/>
      <c r="F5" s="13"/>
      <c r="G5" s="13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22" customHeight="1" x14ac:dyDescent="0.3">
      <c r="A6" s="5"/>
      <c r="B6" s="14" t="s">
        <v>46</v>
      </c>
      <c r="C6" s="15"/>
      <c r="D6" s="16" t="s">
        <v>15</v>
      </c>
      <c r="E6" s="17"/>
      <c r="F6" s="17"/>
      <c r="G6" s="1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2" customHeight="1" x14ac:dyDescent="0.3">
      <c r="A7" s="5"/>
      <c r="B7" s="14" t="s">
        <v>16</v>
      </c>
      <c r="C7" s="15"/>
      <c r="D7" s="16" t="s">
        <v>19</v>
      </c>
      <c r="E7" s="17"/>
      <c r="F7" s="17"/>
      <c r="G7" s="1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ht="22" customHeight="1" x14ac:dyDescent="0.3">
      <c r="A8" s="5"/>
      <c r="B8" s="14" t="s">
        <v>17</v>
      </c>
      <c r="C8" s="15"/>
      <c r="D8" s="16" t="s">
        <v>20</v>
      </c>
      <c r="E8" s="17"/>
      <c r="F8" s="17"/>
      <c r="G8" s="1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ht="22" customHeight="1" x14ac:dyDescent="0.3">
      <c r="A9" s="5"/>
      <c r="B9" s="14" t="s">
        <v>18</v>
      </c>
      <c r="C9" s="15"/>
      <c r="D9" s="16">
        <f>D7-D6</f>
        <v>18.040000000000003</v>
      </c>
      <c r="E9" s="17"/>
      <c r="F9" s="17"/>
      <c r="G9" s="17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ht="22" customHeight="1" x14ac:dyDescent="0.3">
      <c r="A10" s="5"/>
      <c r="B10" s="14" t="s">
        <v>27</v>
      </c>
      <c r="C10" s="15"/>
      <c r="D10" s="16">
        <v>15.38</v>
      </c>
      <c r="E10" s="17"/>
      <c r="F10" s="17"/>
      <c r="G10" s="17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ht="10" customHeight="1" thickBot="1" x14ac:dyDescent="0.35">
      <c r="A11" s="5"/>
      <c r="B11" s="18"/>
      <c r="C11" s="19"/>
      <c r="D11" s="20"/>
      <c r="E11" s="17"/>
      <c r="F11" s="17"/>
      <c r="G11" s="1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5" customFormat="1" ht="10" customHeight="1" thickBot="1" x14ac:dyDescent="0.35">
      <c r="B12" s="17"/>
      <c r="C12" s="17"/>
      <c r="D12" s="17"/>
      <c r="E12" s="17"/>
      <c r="F12" s="17"/>
      <c r="G12" s="17"/>
    </row>
    <row r="13" spans="1:31" ht="25" customHeight="1" thickBot="1" x14ac:dyDescent="0.35">
      <c r="A13" s="5"/>
      <c r="B13" s="97" t="s">
        <v>25</v>
      </c>
      <c r="C13" s="98"/>
      <c r="D13" s="99"/>
      <c r="E13" s="99"/>
      <c r="F13" s="99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100"/>
      <c r="W13" s="5"/>
      <c r="X13" s="5"/>
      <c r="Y13" s="5"/>
      <c r="Z13" s="5"/>
      <c r="AA13" s="5"/>
      <c r="AB13" s="5"/>
      <c r="AC13" s="5"/>
      <c r="AD13" s="5"/>
      <c r="AE13" s="5"/>
    </row>
    <row r="14" spans="1:31" ht="15.65" customHeight="1" thickBot="1" x14ac:dyDescent="0.35">
      <c r="A14" s="5"/>
      <c r="B14" s="21"/>
      <c r="C14" s="15"/>
      <c r="D14" s="103" t="s">
        <v>33</v>
      </c>
      <c r="E14" s="104"/>
      <c r="F14" s="104"/>
      <c r="G14" s="61"/>
      <c r="H14" s="95" t="s">
        <v>34</v>
      </c>
      <c r="I14" s="95"/>
      <c r="J14" s="95"/>
      <c r="K14" s="61"/>
      <c r="L14" s="95" t="s">
        <v>35</v>
      </c>
      <c r="M14" s="95"/>
      <c r="N14" s="95"/>
      <c r="O14" s="61"/>
      <c r="P14" s="94" t="s">
        <v>36</v>
      </c>
      <c r="Q14" s="95"/>
      <c r="R14" s="95"/>
      <c r="S14" s="61"/>
      <c r="T14" s="94" t="s">
        <v>37</v>
      </c>
      <c r="U14" s="95"/>
      <c r="V14" s="96"/>
      <c r="W14" s="5"/>
      <c r="X14" s="5"/>
      <c r="Y14" s="5"/>
      <c r="Z14" s="5"/>
      <c r="AA14" s="5"/>
      <c r="AB14" s="5"/>
      <c r="AC14" s="5"/>
      <c r="AD14" s="5"/>
      <c r="AE14" s="5"/>
    </row>
    <row r="15" spans="1:31" s="26" customFormat="1" ht="49.5" customHeight="1" thickBot="1" x14ac:dyDescent="0.35">
      <c r="A15" s="22"/>
      <c r="B15" s="23"/>
      <c r="C15" s="24"/>
      <c r="D15" s="50" t="s">
        <v>26</v>
      </c>
      <c r="E15" s="24"/>
      <c r="F15" s="51" t="s">
        <v>0</v>
      </c>
      <c r="G15" s="62"/>
      <c r="H15" s="56" t="s">
        <v>26</v>
      </c>
      <c r="I15" s="23"/>
      <c r="J15" s="64" t="s">
        <v>0</v>
      </c>
      <c r="K15" s="62"/>
      <c r="L15" s="56" t="s">
        <v>26</v>
      </c>
      <c r="M15" s="39"/>
      <c r="N15" s="64" t="s">
        <v>0</v>
      </c>
      <c r="O15" s="66"/>
      <c r="P15" s="25" t="s">
        <v>26</v>
      </c>
      <c r="Q15" s="39"/>
      <c r="R15" s="64" t="s">
        <v>0</v>
      </c>
      <c r="S15" s="62"/>
      <c r="T15" s="56" t="s">
        <v>26</v>
      </c>
      <c r="U15" s="39"/>
      <c r="V15" s="25" t="s">
        <v>0</v>
      </c>
      <c r="W15" s="22"/>
      <c r="X15" s="22"/>
      <c r="Y15" s="22"/>
      <c r="Z15" s="22"/>
      <c r="AA15" s="22"/>
      <c r="AB15" s="22"/>
      <c r="AC15" s="22"/>
      <c r="AD15" s="22"/>
      <c r="AE15" s="22"/>
    </row>
    <row r="16" spans="1:31" ht="22" customHeight="1" x14ac:dyDescent="0.3">
      <c r="A16" s="5"/>
      <c r="B16" s="27" t="s">
        <v>28</v>
      </c>
      <c r="C16" s="28"/>
      <c r="D16" s="29">
        <v>10000</v>
      </c>
      <c r="E16" s="30"/>
      <c r="F16" s="52">
        <v>10000</v>
      </c>
      <c r="G16" s="63"/>
      <c r="H16" s="57">
        <v>10000</v>
      </c>
      <c r="I16" s="23"/>
      <c r="J16" s="52">
        <v>10000</v>
      </c>
      <c r="K16" s="63"/>
      <c r="L16" s="57">
        <v>10000</v>
      </c>
      <c r="M16" s="39"/>
      <c r="N16" s="65">
        <v>10000</v>
      </c>
      <c r="O16" s="66"/>
      <c r="P16" s="29">
        <v>10000</v>
      </c>
      <c r="Q16" s="39"/>
      <c r="R16" s="52">
        <v>10000</v>
      </c>
      <c r="S16" s="63"/>
      <c r="T16" s="57">
        <v>10000</v>
      </c>
      <c r="U16" s="39"/>
      <c r="V16" s="31">
        <v>10000</v>
      </c>
      <c r="W16" s="5"/>
      <c r="X16" s="5"/>
      <c r="Y16" s="5"/>
      <c r="Z16" s="5"/>
      <c r="AA16" s="5"/>
      <c r="AB16" s="5"/>
      <c r="AC16" s="5"/>
      <c r="AD16" s="5"/>
      <c r="AE16" s="5"/>
    </row>
    <row r="17" spans="1:31" ht="22" customHeight="1" thickBot="1" x14ac:dyDescent="0.35">
      <c r="A17" s="5"/>
      <c r="B17" s="32" t="s">
        <v>21</v>
      </c>
      <c r="C17" s="33"/>
      <c r="D17" s="34">
        <v>0.05</v>
      </c>
      <c r="E17" s="30"/>
      <c r="F17" s="53">
        <v>0.05</v>
      </c>
      <c r="G17" s="63"/>
      <c r="H17" s="58">
        <v>0.15</v>
      </c>
      <c r="I17" s="23"/>
      <c r="J17" s="53">
        <v>0.15</v>
      </c>
      <c r="K17" s="63"/>
      <c r="L17" s="58">
        <v>0.3</v>
      </c>
      <c r="M17" s="39"/>
      <c r="N17" s="53">
        <v>0.3</v>
      </c>
      <c r="O17" s="66"/>
      <c r="P17" s="34">
        <v>0.45</v>
      </c>
      <c r="Q17" s="39"/>
      <c r="R17" s="53">
        <v>0.45</v>
      </c>
      <c r="S17" s="63"/>
      <c r="T17" s="58">
        <v>0.6</v>
      </c>
      <c r="U17" s="39"/>
      <c r="V17" s="34">
        <v>0.6</v>
      </c>
      <c r="W17" s="5"/>
      <c r="X17" s="5"/>
      <c r="Y17" s="5"/>
      <c r="Z17" s="5"/>
      <c r="AA17" s="5"/>
      <c r="AB17" s="5"/>
      <c r="AC17" s="5"/>
      <c r="AD17" s="5"/>
      <c r="AE17" s="5"/>
    </row>
    <row r="18" spans="1:31" ht="22" customHeight="1" thickBot="1" x14ac:dyDescent="0.35">
      <c r="A18" s="5"/>
      <c r="B18" s="35" t="s">
        <v>47</v>
      </c>
      <c r="C18" s="15"/>
      <c r="D18" s="36">
        <f>D16*D17</f>
        <v>500</v>
      </c>
      <c r="E18" s="37"/>
      <c r="F18" s="54">
        <f t="shared" ref="F18" si="0">F16*F17</f>
        <v>500</v>
      </c>
      <c r="G18" s="63"/>
      <c r="H18" s="59">
        <f>H16*H17</f>
        <v>1500</v>
      </c>
      <c r="I18" s="23"/>
      <c r="J18" s="54">
        <f t="shared" ref="J18:N18" si="1">J16*J17</f>
        <v>1500</v>
      </c>
      <c r="K18" s="63"/>
      <c r="L18" s="59">
        <f>L16*L17</f>
        <v>3000</v>
      </c>
      <c r="M18" s="39"/>
      <c r="N18" s="54">
        <f t="shared" si="1"/>
        <v>3000</v>
      </c>
      <c r="O18" s="66"/>
      <c r="P18" s="36">
        <f>P16*P17</f>
        <v>4500</v>
      </c>
      <c r="Q18" s="39"/>
      <c r="R18" s="54">
        <f t="shared" ref="R18" si="2">R16*R17</f>
        <v>4500</v>
      </c>
      <c r="S18" s="63"/>
      <c r="T18" s="59">
        <f>T16*T17</f>
        <v>6000</v>
      </c>
      <c r="U18" s="39"/>
      <c r="V18" s="36">
        <f t="shared" ref="V18" si="3">V16*V17</f>
        <v>6000</v>
      </c>
      <c r="W18" s="5"/>
      <c r="X18" s="5"/>
      <c r="Y18" s="5"/>
      <c r="Z18" s="5"/>
      <c r="AA18" s="5"/>
      <c r="AB18" s="5"/>
      <c r="AC18" s="5"/>
      <c r="AD18" s="5"/>
      <c r="AE18" s="5"/>
    </row>
    <row r="19" spans="1:31" ht="22" customHeight="1" thickBot="1" x14ac:dyDescent="0.35">
      <c r="A19" s="5"/>
      <c r="B19" s="35" t="s">
        <v>22</v>
      </c>
      <c r="C19" s="15"/>
      <c r="D19" s="38">
        <f>$D$9*D18</f>
        <v>9020.0000000000018</v>
      </c>
      <c r="E19" s="37"/>
      <c r="F19" s="55">
        <f>$D$10*F18</f>
        <v>7690</v>
      </c>
      <c r="G19" s="63"/>
      <c r="H19" s="60">
        <f>$D$9*H18</f>
        <v>27060.000000000004</v>
      </c>
      <c r="I19" s="23"/>
      <c r="J19" s="38">
        <f>$D$10*J18</f>
        <v>23070</v>
      </c>
      <c r="K19" s="63"/>
      <c r="L19" s="60">
        <f>$D$9*L18</f>
        <v>54120.000000000007</v>
      </c>
      <c r="M19" s="39"/>
      <c r="N19" s="38">
        <f>$D$10*N18</f>
        <v>46140</v>
      </c>
      <c r="O19" s="66"/>
      <c r="P19" s="38">
        <f>$D$9*P18</f>
        <v>81180.000000000015</v>
      </c>
      <c r="Q19" s="39"/>
      <c r="R19" s="38">
        <f>$D$10*R18</f>
        <v>69210</v>
      </c>
      <c r="S19" s="63"/>
      <c r="T19" s="60">
        <f>$D$9*T18</f>
        <v>108240.00000000001</v>
      </c>
      <c r="U19" s="39"/>
      <c r="V19" s="38">
        <f>$D$10*V18</f>
        <v>92280</v>
      </c>
      <c r="W19" s="5"/>
      <c r="X19" s="5"/>
      <c r="Y19" s="5"/>
      <c r="Z19" s="5"/>
      <c r="AA19" s="5"/>
      <c r="AB19" s="5"/>
      <c r="AC19" s="5"/>
      <c r="AD19" s="5"/>
      <c r="AE19" s="5"/>
    </row>
    <row r="20" spans="1:31" ht="22" customHeight="1" thickBot="1" x14ac:dyDescent="0.35">
      <c r="A20" s="5"/>
      <c r="B20" s="39" t="s">
        <v>23</v>
      </c>
      <c r="C20" s="15"/>
      <c r="D20" s="40">
        <f>D19+F19</f>
        <v>16710</v>
      </c>
      <c r="E20" s="37"/>
      <c r="F20" s="80"/>
      <c r="G20" s="63"/>
      <c r="H20" s="40">
        <f>H19+J19</f>
        <v>50130</v>
      </c>
      <c r="I20" s="45"/>
      <c r="J20" s="83"/>
      <c r="K20" s="63"/>
      <c r="L20" s="40">
        <f>L19+N19</f>
        <v>100260</v>
      </c>
      <c r="M20" s="39"/>
      <c r="N20" s="84"/>
      <c r="O20" s="66"/>
      <c r="P20" s="40">
        <f>P19+R19</f>
        <v>150390</v>
      </c>
      <c r="Q20" s="39"/>
      <c r="R20" s="84"/>
      <c r="S20" s="63"/>
      <c r="T20" s="40">
        <f>T19+V19</f>
        <v>200520</v>
      </c>
      <c r="U20" s="39"/>
      <c r="V20" s="84"/>
      <c r="W20" s="5"/>
      <c r="X20" s="5"/>
      <c r="Y20" s="5"/>
      <c r="Z20" s="5"/>
      <c r="AA20" s="5"/>
      <c r="AB20" s="5"/>
      <c r="AC20" s="5"/>
      <c r="AD20" s="5"/>
      <c r="AE20" s="5"/>
    </row>
    <row r="21" spans="1:31" ht="3" customHeight="1" x14ac:dyDescent="0.3">
      <c r="A21" s="5"/>
      <c r="B21" s="23"/>
      <c r="C21" s="24"/>
      <c r="D21" s="24"/>
      <c r="E21" s="24"/>
      <c r="F21" s="81"/>
      <c r="G21" s="62"/>
      <c r="H21" s="24"/>
      <c r="I21" s="24"/>
      <c r="J21" s="81"/>
      <c r="K21" s="62"/>
      <c r="L21" s="24"/>
      <c r="M21" s="39"/>
      <c r="N21" s="81"/>
      <c r="O21" s="66"/>
      <c r="P21" s="24"/>
      <c r="Q21" s="39"/>
      <c r="R21" s="81"/>
      <c r="S21" s="62"/>
      <c r="T21" s="24"/>
      <c r="U21" s="39"/>
      <c r="V21" s="81"/>
      <c r="W21" s="5"/>
      <c r="X21" s="5"/>
      <c r="Y21" s="5"/>
      <c r="Z21" s="5"/>
      <c r="AA21" s="5"/>
      <c r="AB21" s="5"/>
      <c r="AC21" s="5"/>
      <c r="AD21" s="5"/>
      <c r="AE21" s="5"/>
    </row>
    <row r="22" spans="1:31" ht="30" customHeight="1" thickBot="1" x14ac:dyDescent="0.4">
      <c r="A22" s="5"/>
      <c r="B22" s="85" t="s">
        <v>45</v>
      </c>
      <c r="C22" s="86"/>
      <c r="D22" s="67">
        <f>D20</f>
        <v>16710</v>
      </c>
      <c r="E22" s="85"/>
      <c r="F22" s="82"/>
      <c r="G22" s="68"/>
      <c r="H22" s="67">
        <f>D20+H20</f>
        <v>66840</v>
      </c>
      <c r="I22" s="85"/>
      <c r="J22" s="82"/>
      <c r="K22" s="68"/>
      <c r="L22" s="67">
        <f>D20+H20+L20</f>
        <v>167100</v>
      </c>
      <c r="M22" s="85"/>
      <c r="N22" s="82"/>
      <c r="O22" s="69"/>
      <c r="P22" s="70">
        <f>D20+H20+L20+P20</f>
        <v>317490</v>
      </c>
      <c r="Q22" s="85"/>
      <c r="R22" s="82"/>
      <c r="S22" s="68"/>
      <c r="T22" s="67">
        <f>D20+H20+L20+P20+T20</f>
        <v>518010</v>
      </c>
      <c r="U22" s="85"/>
      <c r="V22" s="82"/>
      <c r="W22" s="5"/>
      <c r="X22" s="5"/>
      <c r="Y22" s="5"/>
      <c r="Z22" s="5"/>
      <c r="AA22" s="5"/>
      <c r="AB22" s="5"/>
      <c r="AC22" s="5"/>
      <c r="AD22" s="5"/>
      <c r="AE22" s="5"/>
    </row>
    <row r="23" spans="1:31" s="5" customFormat="1" ht="18" customHeight="1" x14ac:dyDescent="0.3">
      <c r="B23" s="48"/>
      <c r="C23" s="48"/>
      <c r="D23" s="49"/>
      <c r="E23" s="48"/>
      <c r="F23" s="48"/>
      <c r="G23" s="48"/>
      <c r="H23" s="49"/>
      <c r="I23" s="48"/>
      <c r="J23" s="48"/>
      <c r="K23" s="48"/>
      <c r="L23" s="49"/>
      <c r="M23" s="48"/>
      <c r="N23" s="48"/>
      <c r="O23" s="44"/>
      <c r="P23" s="49"/>
      <c r="Q23" s="48"/>
      <c r="R23" s="48"/>
      <c r="S23" s="48"/>
      <c r="T23" s="49"/>
      <c r="U23" s="48"/>
      <c r="V23" s="48"/>
    </row>
    <row r="24" spans="1:31" s="73" customFormat="1" ht="45.65" customHeight="1" x14ac:dyDescent="0.3">
      <c r="A24" s="72"/>
      <c r="B24" s="87" t="s">
        <v>48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72"/>
      <c r="X24" s="72"/>
      <c r="Y24" s="72"/>
      <c r="Z24" s="72"/>
      <c r="AA24" s="72"/>
      <c r="AB24" s="72"/>
      <c r="AC24" s="72"/>
      <c r="AD24" s="72"/>
      <c r="AE24" s="72"/>
    </row>
    <row r="25" spans="1:31" x14ac:dyDescent="0.3">
      <c r="A25" s="5"/>
      <c r="B25" s="74" t="s">
        <v>31</v>
      </c>
      <c r="C25" s="74" t="s">
        <v>39</v>
      </c>
      <c r="D25" s="74"/>
      <c r="E25" s="74"/>
      <c r="F25" s="74"/>
      <c r="G25" s="74"/>
      <c r="H25" s="74"/>
      <c r="I25" s="74"/>
      <c r="J25" s="74"/>
      <c r="K25" s="74"/>
      <c r="L25" s="74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x14ac:dyDescent="0.3">
      <c r="A26" s="5"/>
      <c r="B26" s="5"/>
      <c r="C26" s="5"/>
      <c r="D26" s="5"/>
      <c r="E26" s="41"/>
      <c r="F26" s="5"/>
      <c r="G26" s="41"/>
      <c r="H26" s="41"/>
      <c r="I26" s="4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12.6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ht="12.65" customHeight="1" x14ac:dyDescent="0.3">
      <c r="A28" s="5"/>
      <c r="B28" s="5"/>
      <c r="C28" s="5"/>
      <c r="D28" s="5"/>
      <c r="E28" s="5"/>
      <c r="F28" s="42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2.65" customHeight="1" x14ac:dyDescent="0.3">
      <c r="A29" s="5"/>
      <c r="B29" s="5"/>
      <c r="C29" s="5"/>
      <c r="D29" s="5"/>
      <c r="E29" s="5"/>
      <c r="F29" s="46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x14ac:dyDescent="0.3">
      <c r="A34" s="5"/>
      <c r="B34" s="5"/>
      <c r="C34" s="5"/>
      <c r="D34" s="5" t="s">
        <v>12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3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8" spans="1:31" x14ac:dyDescent="0.3">
      <c r="B38" s="43"/>
      <c r="C38" s="43"/>
      <c r="E38" s="43"/>
      <c r="G38" s="43"/>
      <c r="H38" s="43"/>
      <c r="I38" s="43"/>
    </row>
    <row r="39" spans="1:31" x14ac:dyDescent="0.3">
      <c r="B39" s="6" t="s">
        <v>13</v>
      </c>
    </row>
  </sheetData>
  <sheetProtection sheet="1" objects="1" scenarios="1"/>
  <mergeCells count="10">
    <mergeCell ref="B24:V24"/>
    <mergeCell ref="B2:V2"/>
    <mergeCell ref="B3:V3"/>
    <mergeCell ref="P14:R14"/>
    <mergeCell ref="T14:V14"/>
    <mergeCell ref="B13:V13"/>
    <mergeCell ref="B5:D5"/>
    <mergeCell ref="D14:F14"/>
    <mergeCell ref="H14:J14"/>
    <mergeCell ref="L14:N14"/>
  </mergeCells>
  <dataValidations count="1">
    <dataValidation type="decimal" allowBlank="1" showInputMessage="1" showErrorMessage="1" sqref="F17 D17 H17:J17 L17:R17 T17:V17">
      <formula1>0</formula1>
      <formula2>1</formula2>
    </dataValidation>
  </dataValidations>
  <pageMargins left="0.7" right="0.7" top="0.75" bottom="0.75" header="0.3" footer="0.3"/>
  <pageSetup paperSize="9" scale="66" orientation="landscape" r:id="rId1"/>
  <ignoredErrors>
    <ignoredError sqref="D6:D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6"/>
  <sheetViews>
    <sheetView workbookViewId="0">
      <selection activeCell="A19" sqref="A19"/>
    </sheetView>
  </sheetViews>
  <sheetFormatPr defaultColWidth="8.6640625" defaultRowHeight="13" x14ac:dyDescent="0.3"/>
  <cols>
    <col min="1" max="1" width="109.5" style="1" customWidth="1"/>
    <col min="2" max="2" width="34.6640625" style="1" customWidth="1"/>
    <col min="3" max="3" width="36" style="1" bestFit="1" customWidth="1"/>
    <col min="4" max="4" width="19.58203125" style="1" customWidth="1"/>
    <col min="5" max="16384" width="8.6640625" style="1"/>
  </cols>
  <sheetData>
    <row r="1" spans="1:1" ht="17.399999999999999" customHeight="1" x14ac:dyDescent="0.3">
      <c r="A1" s="4" t="s">
        <v>32</v>
      </c>
    </row>
    <row r="2" spans="1:1" ht="17.399999999999999" customHeight="1" x14ac:dyDescent="0.3"/>
    <row r="3" spans="1:1" ht="17.399999999999999" customHeight="1" x14ac:dyDescent="0.3">
      <c r="A3" s="2" t="s">
        <v>50</v>
      </c>
    </row>
    <row r="4" spans="1:1" ht="24" x14ac:dyDescent="0.3">
      <c r="A4" s="3" t="s">
        <v>11</v>
      </c>
    </row>
    <row r="5" spans="1:1" ht="17.399999999999999" customHeight="1" x14ac:dyDescent="0.3">
      <c r="A5" s="3" t="s">
        <v>29</v>
      </c>
    </row>
    <row r="6" spans="1:1" ht="17.399999999999999" customHeight="1" x14ac:dyDescent="0.3">
      <c r="A6" s="3" t="s">
        <v>30</v>
      </c>
    </row>
    <row r="7" spans="1:1" ht="17.399999999999999" customHeight="1" x14ac:dyDescent="0.3">
      <c r="A7" s="3" t="s">
        <v>51</v>
      </c>
    </row>
    <row r="8" spans="1:1" ht="17.399999999999999" customHeight="1" x14ac:dyDescent="0.3">
      <c r="A8" s="3"/>
    </row>
    <row r="9" spans="1:1" s="3" customFormat="1" ht="17.399999999999999" customHeight="1" x14ac:dyDescent="0.25">
      <c r="A9" s="3" t="s">
        <v>40</v>
      </c>
    </row>
    <row r="10" spans="1:1" s="3" customFormat="1" ht="17.399999999999999" customHeight="1" x14ac:dyDescent="0.25">
      <c r="A10" s="79" t="s">
        <v>42</v>
      </c>
    </row>
    <row r="11" spans="1:1" s="3" customFormat="1" ht="17.399999999999999" customHeight="1" x14ac:dyDescent="0.25">
      <c r="A11" s="79" t="s">
        <v>43</v>
      </c>
    </row>
    <row r="12" spans="1:1" s="3" customFormat="1" ht="17.399999999999999" customHeight="1" x14ac:dyDescent="0.3">
      <c r="A12" s="79" t="s">
        <v>44</v>
      </c>
    </row>
    <row r="13" spans="1:1" s="3" customFormat="1" ht="17.399999999999999" customHeight="1" x14ac:dyDescent="0.3">
      <c r="A13" s="3" t="s">
        <v>41</v>
      </c>
    </row>
    <row r="14" spans="1:1" s="3" customFormat="1" ht="24" x14ac:dyDescent="0.3">
      <c r="A14" s="3" t="s">
        <v>52</v>
      </c>
    </row>
    <row r="15" spans="1:1" ht="17.399999999999999" customHeight="1" x14ac:dyDescent="0.3">
      <c r="A15" s="77"/>
    </row>
    <row r="16" spans="1:1" ht="15" customHeight="1" x14ac:dyDescent="0.3">
      <c r="A16" s="2" t="s">
        <v>1</v>
      </c>
    </row>
    <row r="17" spans="1:1" ht="15" customHeight="1" x14ac:dyDescent="0.3">
      <c r="A17" s="3" t="s">
        <v>2</v>
      </c>
    </row>
    <row r="18" spans="1:1" ht="15" customHeight="1" x14ac:dyDescent="0.3">
      <c r="A18" s="3" t="s">
        <v>3</v>
      </c>
    </row>
    <row r="19" spans="1:1" ht="15" customHeight="1" x14ac:dyDescent="0.3">
      <c r="A19" s="3" t="s">
        <v>4</v>
      </c>
    </row>
    <row r="20" spans="1:1" ht="15" customHeight="1" x14ac:dyDescent="0.3">
      <c r="A20" s="3" t="s">
        <v>5</v>
      </c>
    </row>
    <row r="21" spans="1:1" ht="15" customHeight="1" x14ac:dyDescent="0.3">
      <c r="A21" s="3" t="s">
        <v>6</v>
      </c>
    </row>
    <row r="22" spans="1:1" ht="15" customHeight="1" x14ac:dyDescent="0.3">
      <c r="A22" s="3" t="s">
        <v>7</v>
      </c>
    </row>
    <row r="23" spans="1:1" ht="15" customHeight="1" x14ac:dyDescent="0.3">
      <c r="A23" s="3" t="s">
        <v>8</v>
      </c>
    </row>
    <row r="24" spans="1:1" ht="15" customHeight="1" x14ac:dyDescent="0.3">
      <c r="A24" s="3" t="s">
        <v>9</v>
      </c>
    </row>
    <row r="25" spans="1:1" ht="15" customHeight="1" x14ac:dyDescent="0.3">
      <c r="A25" s="3" t="s">
        <v>10</v>
      </c>
    </row>
    <row r="26" spans="1:1" ht="17.399999999999999" customHeight="1" x14ac:dyDescent="0.3"/>
    <row r="27" spans="1:1" ht="36" x14ac:dyDescent="0.3">
      <c r="A27" s="2" t="s">
        <v>38</v>
      </c>
    </row>
    <row r="28" spans="1:1" ht="17.399999999999999" customHeight="1" x14ac:dyDescent="0.55000000000000004">
      <c r="A28" s="71"/>
    </row>
    <row r="29" spans="1:1" ht="15.5" x14ac:dyDescent="0.3">
      <c r="A29" s="75" t="s">
        <v>40</v>
      </c>
    </row>
    <row r="30" spans="1:1" s="47" customFormat="1" ht="14" x14ac:dyDescent="0.3">
      <c r="A30" s="76"/>
    </row>
    <row r="31" spans="1:1" s="47" customFormat="1" ht="14" x14ac:dyDescent="0.3">
      <c r="A31" s="76"/>
    </row>
    <row r="32" spans="1:1" s="47" customFormat="1" ht="14" x14ac:dyDescent="0.3">
      <c r="A32" s="76"/>
    </row>
    <row r="33" spans="1:1" s="47" customFormat="1" ht="15.5" x14ac:dyDescent="0.3">
      <c r="A33" s="77"/>
    </row>
    <row r="34" spans="1:1" s="47" customFormat="1" ht="15.5" x14ac:dyDescent="0.35">
      <c r="A34" s="78"/>
    </row>
    <row r="35" spans="1:1" s="47" customFormat="1" x14ac:dyDescent="0.3"/>
    <row r="36" spans="1:1" s="47" customFormat="1" x14ac:dyDescent="0.3"/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5 year calculator</vt:lpstr>
      <vt:lpstr>Basis for calculator</vt:lpstr>
      <vt:lpstr>'5 year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2021-11-18T21:09:56Z</dcterms:created>
  <dcterms:modified xsi:type="dcterms:W3CDTF">2021-11-18T21:10:49Z</dcterms:modified>
</cp:coreProperties>
</file>